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-120" windowWidth="10500" windowHeight="8055"/>
  </bookViews>
  <sheets>
    <sheet name="catagory" sheetId="1" r:id="rId1"/>
    <sheet name="Sheet1" sheetId="3" r:id="rId2"/>
  </sheets>
  <definedNames>
    <definedName name="_xlnm._FilterDatabase" localSheetId="0" hidden="1">catagory!$B$1:$B$58</definedName>
    <definedName name="_xlnm.Print_Area" localSheetId="0">catagory!$A$1:$R$53</definedName>
    <definedName name="_xlnm.Print_Titles" localSheetId="0">catagory!$1:$1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Q6" i="1" l="1"/>
  <c r="Q12" i="1"/>
  <c r="Q23" i="1"/>
  <c r="Q41" i="1"/>
  <c r="Q44" i="1" l="1"/>
  <c r="O46" i="1" s="1"/>
  <c r="R12" i="1"/>
  <c r="E12" i="1" l="1"/>
  <c r="R23" i="1" l="1"/>
  <c r="N23" i="1" l="1"/>
  <c r="M23" i="1"/>
  <c r="L23" i="1"/>
  <c r="K23" i="1"/>
  <c r="J23" i="1"/>
  <c r="I23" i="1"/>
  <c r="H23" i="1"/>
  <c r="G23" i="1"/>
  <c r="F23" i="1"/>
  <c r="E23" i="1"/>
  <c r="D23" i="1"/>
  <c r="C23" i="1"/>
  <c r="O12" i="1"/>
  <c r="N41" i="1" l="1"/>
  <c r="M41" i="1"/>
  <c r="L41" i="1"/>
  <c r="K41" i="1"/>
  <c r="J41" i="1"/>
  <c r="I41" i="1"/>
  <c r="H41" i="1"/>
  <c r="G41" i="1"/>
  <c r="F41" i="1"/>
  <c r="E41" i="1"/>
  <c r="D41" i="1"/>
  <c r="C41" i="1"/>
  <c r="P23" i="1" l="1"/>
  <c r="P12" i="1"/>
  <c r="P41" i="1" l="1"/>
  <c r="R41" i="1"/>
  <c r="R6" i="1"/>
  <c r="P6" i="1"/>
  <c r="N6" i="1"/>
  <c r="N44" i="1" s="1"/>
  <c r="L6" i="1"/>
  <c r="L44" i="1" s="1"/>
  <c r="K6" i="1"/>
  <c r="K44" i="1" s="1"/>
  <c r="R44" i="1" l="1"/>
  <c r="O47" i="1" s="1"/>
  <c r="P44" i="1"/>
  <c r="O45" i="1" s="1"/>
  <c r="M6" i="1" l="1"/>
  <c r="M44" i="1" s="1"/>
  <c r="O41" i="1" l="1"/>
  <c r="F6" i="1" l="1"/>
  <c r="F44" i="1" s="1"/>
  <c r="J6" i="1"/>
  <c r="J44" i="1" s="1"/>
  <c r="I6" i="1"/>
  <c r="I44" i="1" s="1"/>
  <c r="H6" i="1"/>
  <c r="H44" i="1" s="1"/>
  <c r="G6" i="1"/>
  <c r="G44" i="1" s="1"/>
  <c r="E6" i="1"/>
  <c r="E44" i="1" s="1"/>
  <c r="D6" i="1"/>
  <c r="D44" i="1" s="1"/>
  <c r="C6" i="1"/>
  <c r="C44" i="1" s="1"/>
  <c r="O6" i="1" l="1"/>
  <c r="O23" i="1"/>
  <c r="O44" i="1" l="1"/>
  <c r="O48" i="1" s="1"/>
  <c r="O52" i="1" s="1"/>
</calcChain>
</file>

<file path=xl/comments1.xml><?xml version="1.0" encoding="utf-8"?>
<comments xmlns="http://schemas.openxmlformats.org/spreadsheetml/2006/main">
  <authors>
    <author>Pati</author>
    <author>amco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Pati:</t>
        </r>
        <r>
          <rPr>
            <sz val="9"/>
            <color indexed="81"/>
            <rFont val="Tahoma"/>
            <family val="2"/>
          </rPr>
          <t xml:space="preserve">
from the special fund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Pati:</t>
        </r>
        <r>
          <rPr>
            <sz val="9"/>
            <color indexed="81"/>
            <rFont val="Tahoma"/>
            <family val="2"/>
          </rPr>
          <t xml:space="preserve">
Beatfication committee $130.06 came from the Special Grant Funs. 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Pati:</t>
        </r>
        <r>
          <rPr>
            <sz val="9"/>
            <color indexed="81"/>
            <rFont val="Tahoma"/>
            <family val="2"/>
          </rPr>
          <t xml:space="preserve">
$6,000 Oct send back to committee for more info.</t>
        </r>
      </text>
    </comment>
    <comment ref="Q11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was approve by the STNC but because of the Safe LA it the city will not aprove until after the shut down.</t>
        </r>
      </text>
    </comment>
    <comment ref="R11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insurance coverage</t>
        </r>
      </text>
    </comment>
    <comment ref="H14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increase $19.00per unit. 2 unit = $38 per monnth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Pati:</t>
        </r>
        <r>
          <rPr>
            <sz val="9"/>
            <color indexed="81"/>
            <rFont val="Tahoma"/>
            <family val="2"/>
          </rPr>
          <t xml:space="preserve">
pd 1 yr &amp; got lower cost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Pati:</t>
        </r>
        <r>
          <rPr>
            <sz val="9"/>
            <color indexed="81"/>
            <rFont val="Tahoma"/>
            <family val="2"/>
          </rPr>
          <t xml:space="preserve">
futue see Outreach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Pati:</t>
        </r>
        <r>
          <rPr>
            <sz val="9"/>
            <color indexed="81"/>
            <rFont val="Tahoma"/>
            <family val="2"/>
          </rPr>
          <t xml:space="preserve">
printing meeting packets Inv#191237 dated March 20020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blue tape allotted $50. purchased from Home Depot.</t>
        </r>
      </text>
    </comment>
    <comment ref="P25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Elections</t>
        </r>
      </text>
    </comment>
    <comment ref="E26" authorId="1">
      <text>
        <r>
          <rPr>
            <b/>
            <sz val="9"/>
            <color indexed="81"/>
            <rFont val="Tahoma"/>
            <family val="2"/>
          </rPr>
          <t>amco:</t>
        </r>
        <r>
          <rPr>
            <sz val="9"/>
            <color indexed="81"/>
            <rFont val="Tahoma"/>
            <family val="2"/>
          </rPr>
          <t xml:space="preserve">
July, Aug and Sept</t>
        </r>
      </text>
    </comment>
    <comment ref="C27" authorId="1">
      <text>
        <r>
          <rPr>
            <b/>
            <sz val="9"/>
            <color indexed="81"/>
            <rFont val="Tahoma"/>
            <family val="2"/>
          </rPr>
          <t>amco:</t>
        </r>
        <r>
          <rPr>
            <sz val="9"/>
            <color indexed="81"/>
            <rFont val="Tahoma"/>
            <family val="2"/>
          </rPr>
          <t xml:space="preserve">
June</t>
        </r>
      </text>
    </comment>
    <comment ref="C28" authorId="1">
      <text>
        <r>
          <rPr>
            <b/>
            <sz val="9"/>
            <color indexed="81"/>
            <rFont val="Tahoma"/>
            <family val="2"/>
          </rPr>
          <t>amco:</t>
        </r>
        <r>
          <rPr>
            <sz val="9"/>
            <color indexed="81"/>
            <rFont val="Tahoma"/>
            <family val="2"/>
          </rPr>
          <t xml:space="preserve">
July</t>
        </r>
      </text>
    </comment>
    <comment ref="D28" authorId="1">
      <text>
        <r>
          <rPr>
            <b/>
            <sz val="9"/>
            <color indexed="81"/>
            <rFont val="Tahoma"/>
            <family val="2"/>
          </rPr>
          <t xml:space="preserve">amco:
</t>
        </r>
        <r>
          <rPr>
            <sz val="9"/>
            <color indexed="81"/>
            <rFont val="Tahoma"/>
            <family val="2"/>
          </rPr>
          <t>Aug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banner for NNO? Alloted $100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Pati:</t>
        </r>
        <r>
          <rPr>
            <sz val="9"/>
            <color indexed="81"/>
            <rFont val="Tahoma"/>
            <family val="2"/>
          </rPr>
          <t xml:space="preserve">
10 MONTHS FROM Encumbered Funds</t>
        </r>
      </text>
    </comment>
    <comment ref="P31" authorId="0">
      <text>
        <r>
          <rPr>
            <b/>
            <sz val="9"/>
            <color indexed="81"/>
            <rFont val="Tahoma"/>
            <family val="2"/>
          </rPr>
          <t>Pati:</t>
        </r>
        <r>
          <rPr>
            <sz val="9"/>
            <color indexed="81"/>
            <rFont val="Tahoma"/>
            <family val="2"/>
          </rPr>
          <t xml:space="preserve">
LUC</t>
        </r>
      </text>
    </comment>
    <comment ref="B32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lawn signs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Pati:</t>
        </r>
        <r>
          <rPr>
            <sz val="9"/>
            <color indexed="81"/>
            <rFont val="Tahoma"/>
            <family val="2"/>
          </rPr>
          <t xml:space="preserve">
STAT committee. Oct .Lawn Signs City asked questions, Pat is getting them this info. and that is the delay 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to replace items in the STNC emergency bins.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lowered due to can’t do candy. Was $300</t>
        </r>
      </text>
    </comment>
    <comment ref="G38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was approved for$200</t>
        </r>
      </text>
    </comment>
    <comment ref="P39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Alternative Learning Center Free to children.Poject/craft</t>
        </r>
      </text>
    </comment>
    <comment ref="P40" authorId="0">
      <text>
        <r>
          <rPr>
            <b/>
            <sz val="9"/>
            <color indexed="81"/>
            <rFont val="Tahoma"/>
            <charset val="1"/>
          </rPr>
          <t>Pati:</t>
        </r>
        <r>
          <rPr>
            <sz val="9"/>
            <color indexed="81"/>
            <rFont val="Tahoma"/>
            <charset val="1"/>
          </rPr>
          <t xml:space="preserve">
Lighted Tour self=guided holiday lights. And might come out of election budget.</t>
        </r>
      </text>
    </comment>
  </commentList>
</comments>
</file>

<file path=xl/sharedStrings.xml><?xml version="1.0" encoding="utf-8"?>
<sst xmlns="http://schemas.openxmlformats.org/spreadsheetml/2006/main" count="156" uniqueCount="98">
  <si>
    <t>July</t>
  </si>
  <si>
    <t>office</t>
  </si>
  <si>
    <t>Ring Central</t>
  </si>
  <si>
    <t>outreach</t>
  </si>
  <si>
    <t>Outreach</t>
  </si>
  <si>
    <t xml:space="preserve">Constant Contact </t>
  </si>
  <si>
    <t>August</t>
  </si>
  <si>
    <t>Friend McGroarty</t>
  </si>
  <si>
    <t>Sunland Printing</t>
  </si>
  <si>
    <t>Congress Awards</t>
  </si>
  <si>
    <t>Sept</t>
  </si>
  <si>
    <t>The Web Corner</t>
  </si>
  <si>
    <t>Oct</t>
  </si>
  <si>
    <t>Make It Happen</t>
  </si>
  <si>
    <t>NPG</t>
  </si>
  <si>
    <t>Nov.</t>
  </si>
  <si>
    <t xml:space="preserve">Dec </t>
  </si>
  <si>
    <t>Jan</t>
  </si>
  <si>
    <t>Feb</t>
  </si>
  <si>
    <t xml:space="preserve">March </t>
  </si>
  <si>
    <t>April</t>
  </si>
  <si>
    <t>May</t>
  </si>
  <si>
    <t>June</t>
  </si>
  <si>
    <t>Fire works</t>
  </si>
  <si>
    <t>Budget advocate</t>
  </si>
  <si>
    <t>Paint for Pinewood</t>
  </si>
  <si>
    <t>3 banners for M&amp;G</t>
  </si>
  <si>
    <t>Sandwich boards</t>
  </si>
  <si>
    <t>YMCA</t>
  </si>
  <si>
    <t>Mr Gleasn Runners</t>
  </si>
  <si>
    <t>Apperson School</t>
  </si>
  <si>
    <t>Sunland School</t>
  </si>
  <si>
    <t>LAUSD - meeting room</t>
  </si>
  <si>
    <t>Microphone for Mevo</t>
  </si>
  <si>
    <t>Projector</t>
  </si>
  <si>
    <t>Meeting refreshments</t>
  </si>
  <si>
    <t>GRAND TOTALS</t>
  </si>
  <si>
    <t>Outreach Boxes</t>
  </si>
  <si>
    <t>Aladdin Jump Easter</t>
  </si>
  <si>
    <t>S&amp;F -Park Easter</t>
  </si>
  <si>
    <t>Banners for Board meeings</t>
  </si>
  <si>
    <t>ofice</t>
  </si>
  <si>
    <t>Tujunga Little League</t>
  </si>
  <si>
    <t>S-T Rotary for the 4th</t>
  </si>
  <si>
    <t>Region M &amp; G reg 1</t>
  </si>
  <si>
    <t>regions M &amp; G  reg 2</t>
  </si>
  <si>
    <t>Region  M &amp; G Reg 3</t>
  </si>
  <si>
    <t>STNC Outreach tabling events</t>
  </si>
  <si>
    <t>STNC Promotion items</t>
  </si>
  <si>
    <t>Category total</t>
  </si>
  <si>
    <t>Comm.Impr.</t>
  </si>
  <si>
    <t>VHHS  band supplies</t>
  </si>
  <si>
    <t>STNC Business cards</t>
  </si>
  <si>
    <t xml:space="preserve">budget </t>
  </si>
  <si>
    <t>2020 - 2021</t>
  </si>
  <si>
    <t>G-Suite - LUC</t>
  </si>
  <si>
    <t>Coroplasat yd signs</t>
  </si>
  <si>
    <t>Bus Bench advert.</t>
  </si>
  <si>
    <t>ELECTIONS</t>
  </si>
  <si>
    <t>NNO - October Tuj</t>
  </si>
  <si>
    <t>NNO - October Sunland</t>
  </si>
  <si>
    <r>
      <t xml:space="preserve">Rotary </t>
    </r>
    <r>
      <rPr>
        <sz val="11"/>
        <color theme="1"/>
        <rFont val="Calibri"/>
        <family val="2"/>
        <scheme val="minor"/>
      </rPr>
      <t>4th Parade</t>
    </r>
  </si>
  <si>
    <t>Region  M &amp; G Reg 4</t>
  </si>
  <si>
    <t>july</t>
  </si>
  <si>
    <t xml:space="preserve">TOTAL SPENT OR WILL BE FOR SURE </t>
  </si>
  <si>
    <t>ZOOM MEETINGS</t>
  </si>
  <si>
    <t>PO Box</t>
  </si>
  <si>
    <t>US Storage 2 units</t>
  </si>
  <si>
    <t>Allocated or approved but not spent yet</t>
  </si>
  <si>
    <t>eco</t>
  </si>
  <si>
    <t>roll over</t>
  </si>
  <si>
    <t>ST Welcome sign repair</t>
  </si>
  <si>
    <t>see Sept</t>
  </si>
  <si>
    <t>STARC Halloween pageant</t>
  </si>
  <si>
    <t>misc. supplies</t>
  </si>
  <si>
    <t xml:space="preserve">Congress  </t>
  </si>
  <si>
    <t>So Ca Disaster Fair</t>
  </si>
  <si>
    <t>SOS Survival split O/OR</t>
  </si>
  <si>
    <t>$ left</t>
  </si>
  <si>
    <t>Pinewood Mural</t>
  </si>
  <si>
    <t>Little landers-Holiday Tree</t>
  </si>
  <si>
    <t>On STNC agenda to approve.</t>
  </si>
  <si>
    <t>On Budget Committee agenda  to approve</t>
  </si>
  <si>
    <t>Street Banners</t>
  </si>
  <si>
    <t>Amount spent or will be spend; approved to spend, getting approval to spend</t>
  </si>
  <si>
    <t xml:space="preserve">Parliamentarian </t>
  </si>
  <si>
    <t xml:space="preserve">  2019 - 2020</t>
  </si>
  <si>
    <t xml:space="preserve">          never spent</t>
  </si>
  <si>
    <t>2020-201 applied for too late</t>
  </si>
  <si>
    <t>events/items we have had in past years budgets but never spent.</t>
  </si>
  <si>
    <t>Sunland Park</t>
  </si>
  <si>
    <t>CV Weekly</t>
  </si>
  <si>
    <t>OT or Elec</t>
  </si>
  <si>
    <t xml:space="preserve">S-T Rotary PPE - mask </t>
  </si>
  <si>
    <t>NPG/Encum</t>
  </si>
  <si>
    <t>office/Encum</t>
  </si>
  <si>
    <t>outreach/Encum</t>
  </si>
  <si>
    <t>Cordless Trimmer w/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</si>
</sst>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2" fontId="0" fillId="0" borderId="1" xfId="0" applyNumberFormat="1" applyBorder="1"/>
    <xf numFmtId="43" fontId="0" fillId="0" borderId="1" xfId="1" applyFont="1" applyBorder="1"/>
    <xf numFmtId="43" fontId="5" fillId="0" borderId="1" xfId="1" applyFont="1" applyBorder="1"/>
    <xf numFmtId="43" fontId="5" fillId="2" borderId="1" xfId="1" applyFont="1" applyFill="1" applyBorder="1"/>
    <xf numFmtId="43" fontId="0" fillId="2" borderId="1" xfId="1" applyFont="1" applyFill="1" applyBorder="1"/>
    <xf numFmtId="43" fontId="0" fillId="0" borderId="3" xfId="1" applyFont="1" applyBorder="1"/>
    <xf numFmtId="43" fontId="0" fillId="0" borderId="2" xfId="1" applyFont="1" applyBorder="1"/>
    <xf numFmtId="43" fontId="0" fillId="2" borderId="2" xfId="1" applyFont="1" applyFill="1" applyBorder="1"/>
    <xf numFmtId="43" fontId="0" fillId="0" borderId="1" xfId="1" applyFont="1" applyFill="1" applyBorder="1"/>
    <xf numFmtId="43" fontId="5" fillId="0" borderId="2" xfId="1" applyFont="1" applyBorder="1"/>
    <xf numFmtId="43" fontId="5" fillId="0" borderId="3" xfId="1" applyFont="1" applyBorder="1"/>
    <xf numFmtId="2" fontId="5" fillId="0" borderId="1" xfId="0" applyNumberFormat="1" applyFont="1" applyBorder="1"/>
    <xf numFmtId="43" fontId="0" fillId="0" borderId="4" xfId="1" applyFont="1" applyBorder="1"/>
    <xf numFmtId="43" fontId="0" fillId="2" borderId="4" xfId="1" applyFont="1" applyFill="1" applyBorder="1"/>
    <xf numFmtId="43" fontId="0" fillId="0" borderId="3" xfId="1" applyFont="1" applyFill="1" applyBorder="1"/>
    <xf numFmtId="8" fontId="0" fillId="0" borderId="1" xfId="0" applyNumberFormat="1" applyBorder="1"/>
    <xf numFmtId="0" fontId="8" fillId="0" borderId="1" xfId="0" applyFont="1" applyBorder="1"/>
    <xf numFmtId="0" fontId="2" fillId="0" borderId="1" xfId="0" applyFont="1" applyBorder="1"/>
    <xf numFmtId="43" fontId="0" fillId="0" borderId="4" xfId="1" applyFont="1" applyFill="1" applyBorder="1"/>
    <xf numFmtId="43" fontId="0" fillId="0" borderId="2" xfId="1" applyFont="1" applyFill="1" applyBorder="1"/>
    <xf numFmtId="2" fontId="0" fillId="0" borderId="1" xfId="0" applyNumberFormat="1" applyFill="1" applyBorder="1"/>
    <xf numFmtId="0" fontId="0" fillId="0" borderId="3" xfId="0" applyBorder="1"/>
    <xf numFmtId="8" fontId="0" fillId="0" borderId="3" xfId="1" applyNumberFormat="1" applyFont="1" applyBorder="1"/>
    <xf numFmtId="0" fontId="0" fillId="0" borderId="7" xfId="0" applyBorder="1"/>
    <xf numFmtId="0" fontId="9" fillId="0" borderId="7" xfId="0" applyFont="1" applyBorder="1"/>
    <xf numFmtId="2" fontId="2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2" fillId="0" borderId="7" xfId="0" applyNumberFormat="1" applyFont="1" applyFill="1" applyBorder="1"/>
    <xf numFmtId="43" fontId="2" fillId="0" borderId="7" xfId="0" applyNumberFormat="1" applyFont="1" applyBorder="1" applyAlignment="1">
      <alignment horizontal="center"/>
    </xf>
    <xf numFmtId="43" fontId="0" fillId="0" borderId="3" xfId="1" applyNumberFormat="1" applyFont="1" applyBorder="1"/>
    <xf numFmtId="43" fontId="0" fillId="0" borderId="1" xfId="1" applyNumberFormat="1" applyFont="1" applyBorder="1"/>
    <xf numFmtId="43" fontId="0" fillId="0" borderId="1" xfId="0" applyNumberFormat="1" applyBorder="1"/>
    <xf numFmtId="43" fontId="0" fillId="3" borderId="1" xfId="1" applyFont="1" applyFill="1" applyBorder="1"/>
    <xf numFmtId="43" fontId="0" fillId="3" borderId="2" xfId="1" applyFont="1" applyFill="1" applyBorder="1"/>
    <xf numFmtId="43" fontId="0" fillId="3" borderId="4" xfId="1" applyFont="1" applyFill="1" applyBorder="1"/>
    <xf numFmtId="0" fontId="0" fillId="0" borderId="1" xfId="0" applyFill="1" applyBorder="1"/>
    <xf numFmtId="0" fontId="2" fillId="0" borderId="1" xfId="0" applyFont="1" applyFill="1" applyBorder="1"/>
    <xf numFmtId="43" fontId="2" fillId="0" borderId="3" xfId="1" applyFont="1" applyFill="1" applyBorder="1"/>
    <xf numFmtId="43" fontId="2" fillId="0" borderId="6" xfId="1" applyFont="1" applyFill="1" applyBorder="1"/>
    <xf numFmtId="0" fontId="0" fillId="0" borderId="0" xfId="0" applyFill="1"/>
    <xf numFmtId="0" fontId="0" fillId="0" borderId="0" xfId="0" applyFont="1"/>
    <xf numFmtId="43" fontId="0" fillId="2" borderId="11" xfId="1" applyFont="1" applyFill="1" applyBorder="1"/>
    <xf numFmtId="43" fontId="0" fillId="0" borderId="12" xfId="1" applyFont="1" applyFill="1" applyBorder="1"/>
    <xf numFmtId="0" fontId="0" fillId="0" borderId="8" xfId="0" applyBorder="1"/>
    <xf numFmtId="43" fontId="2" fillId="0" borderId="3" xfId="1" applyFont="1" applyBorder="1"/>
    <xf numFmtId="0" fontId="2" fillId="0" borderId="1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43" fontId="2" fillId="0" borderId="12" xfId="1" applyFont="1" applyFill="1" applyBorder="1"/>
    <xf numFmtId="2" fontId="0" fillId="0" borderId="0" xfId="0" applyNumberFormat="1"/>
    <xf numFmtId="0" fontId="0" fillId="0" borderId="1" xfId="0" applyFont="1" applyBorder="1"/>
    <xf numFmtId="43" fontId="5" fillId="0" borderId="3" xfId="1" applyFont="1" applyFill="1" applyBorder="1"/>
    <xf numFmtId="43" fontId="2" fillId="3" borderId="1" xfId="1" applyFont="1" applyFill="1" applyBorder="1"/>
    <xf numFmtId="43" fontId="2" fillId="2" borderId="4" xfId="1" applyFont="1" applyFill="1" applyBorder="1"/>
    <xf numFmtId="43" fontId="5" fillId="2" borderId="4" xfId="1" applyFont="1" applyFill="1" applyBorder="1"/>
    <xf numFmtId="43" fontId="5" fillId="2" borderId="2" xfId="1" applyFont="1" applyFill="1" applyBorder="1"/>
    <xf numFmtId="43" fontId="1" fillId="2" borderId="1" xfId="1" applyFont="1" applyFill="1" applyBorder="1"/>
    <xf numFmtId="0" fontId="0" fillId="0" borderId="1" xfId="0" applyFont="1" applyFill="1" applyBorder="1"/>
    <xf numFmtId="43" fontId="0" fillId="5" borderId="1" xfId="1" applyFont="1" applyFill="1" applyBorder="1"/>
    <xf numFmtId="43" fontId="0" fillId="5" borderId="4" xfId="1" applyFont="1" applyFill="1" applyBorder="1"/>
    <xf numFmtId="43" fontId="0" fillId="5" borderId="2" xfId="1" applyFont="1" applyFill="1" applyBorder="1"/>
    <xf numFmtId="43" fontId="2" fillId="5" borderId="1" xfId="1" applyFont="1" applyFill="1" applyBorder="1"/>
    <xf numFmtId="43" fontId="7" fillId="0" borderId="3" xfId="1" applyFont="1" applyFill="1" applyBorder="1"/>
    <xf numFmtId="43" fontId="0" fillId="0" borderId="0" xfId="1" applyFont="1"/>
    <xf numFmtId="43" fontId="0" fillId="2" borderId="0" xfId="1" applyFont="1" applyFill="1"/>
    <xf numFmtId="43" fontId="0" fillId="2" borderId="10" xfId="1" applyFont="1" applyFill="1" applyBorder="1"/>
    <xf numFmtId="43" fontId="0" fillId="4" borderId="1" xfId="1" applyFont="1" applyFill="1" applyBorder="1"/>
    <xf numFmtId="43" fontId="0" fillId="4" borderId="4" xfId="1" applyFont="1" applyFill="1" applyBorder="1"/>
    <xf numFmtId="2" fontId="0" fillId="3" borderId="1" xfId="0" applyNumberFormat="1" applyFill="1" applyBorder="1"/>
    <xf numFmtId="43" fontId="0" fillId="6" borderId="1" xfId="1" applyFont="1" applyFill="1" applyBorder="1"/>
    <xf numFmtId="43" fontId="0" fillId="0" borderId="8" xfId="1" applyFont="1" applyBorder="1" applyAlignment="1">
      <alignment horizontal="left"/>
    </xf>
    <xf numFmtId="43" fontId="1" fillId="0" borderId="0" xfId="1" applyFont="1" applyFill="1" applyBorder="1"/>
    <xf numFmtId="43" fontId="1" fillId="0" borderId="6" xfId="1" applyFont="1" applyFill="1" applyBorder="1"/>
    <xf numFmtId="43" fontId="5" fillId="6" borderId="1" xfId="1" applyFont="1" applyFill="1" applyBorder="1"/>
    <xf numFmtId="2" fontId="0" fillId="5" borderId="1" xfId="0" applyNumberFormat="1" applyFill="1" applyBorder="1"/>
    <xf numFmtId="0" fontId="2" fillId="7" borderId="1" xfId="0" applyFont="1" applyFill="1" applyBorder="1" applyAlignment="1">
      <alignment horizontal="right"/>
    </xf>
    <xf numFmtId="43" fontId="2" fillId="7" borderId="3" xfId="1" applyFont="1" applyFill="1" applyBorder="1"/>
    <xf numFmtId="43" fontId="2" fillId="7" borderId="5" xfId="1" applyFont="1" applyFill="1" applyBorder="1"/>
    <xf numFmtId="43" fontId="2" fillId="7" borderId="13" xfId="1" applyFont="1" applyFill="1" applyBorder="1"/>
    <xf numFmtId="0" fontId="2" fillId="0" borderId="8" xfId="0" applyFont="1" applyFill="1" applyBorder="1"/>
    <xf numFmtId="43" fontId="2" fillId="0" borderId="1" xfId="1" applyFont="1" applyFill="1" applyBorder="1"/>
    <xf numFmtId="43" fontId="0" fillId="0" borderId="1" xfId="1" applyFont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2" fontId="0" fillId="0" borderId="15" xfId="0" applyNumberFormat="1" applyBorder="1"/>
    <xf numFmtId="43" fontId="1" fillId="0" borderId="3" xfId="1" applyFont="1" applyFill="1" applyBorder="1"/>
    <xf numFmtId="0" fontId="2" fillId="0" borderId="15" xfId="0" applyFont="1" applyFill="1" applyBorder="1"/>
    <xf numFmtId="43" fontId="2" fillId="0" borderId="1" xfId="1" applyFont="1" applyFill="1" applyBorder="1" applyAlignment="1">
      <alignment horizontal="left"/>
    </xf>
    <xf numFmtId="43" fontId="2" fillId="0" borderId="9" xfId="1" applyFont="1" applyFill="1" applyBorder="1"/>
    <xf numFmtId="4" fontId="0" fillId="5" borderId="1" xfId="0" applyNumberFormat="1" applyFont="1" applyFill="1" applyBorder="1"/>
    <xf numFmtId="2" fontId="6" fillId="0" borderId="7" xfId="0" applyNumberFormat="1" applyFont="1" applyBorder="1" applyAlignment="1">
      <alignment horizontal="center" vertical="center" wrapText="1"/>
    </xf>
    <xf numFmtId="8" fontId="2" fillId="0" borderId="7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0" fillId="2" borderId="1" xfId="0" applyFill="1" applyBorder="1"/>
    <xf numFmtId="0" fontId="0" fillId="0" borderId="1" xfId="0" applyFont="1" applyBorder="1" applyAlignment="1">
      <alignment horizontal="left"/>
    </xf>
    <xf numFmtId="43" fontId="0" fillId="3" borderId="1" xfId="0" applyNumberFormat="1" applyFill="1" applyBorder="1"/>
    <xf numFmtId="43" fontId="0" fillId="0" borderId="8" xfId="1" applyFont="1" applyBorder="1"/>
    <xf numFmtId="43" fontId="0" fillId="3" borderId="4" xfId="0" applyNumberFormat="1" applyFill="1" applyBorder="1"/>
    <xf numFmtId="0" fontId="0" fillId="8" borderId="1" xfId="0" applyFill="1" applyBorder="1"/>
    <xf numFmtId="43" fontId="0" fillId="9" borderId="1" xfId="1" applyFont="1" applyFill="1" applyBorder="1"/>
    <xf numFmtId="43" fontId="0" fillId="9" borderId="2" xfId="1" applyFont="1" applyFill="1" applyBorder="1"/>
    <xf numFmtId="4" fontId="0" fillId="3" borderId="17" xfId="0" applyNumberFormat="1" applyFont="1" applyFill="1" applyBorder="1"/>
    <xf numFmtId="4" fontId="0" fillId="9" borderId="1" xfId="0" applyNumberFormat="1" applyFont="1" applyFill="1" applyBorder="1"/>
    <xf numFmtId="4" fontId="9" fillId="0" borderId="18" xfId="0" applyNumberFormat="1" applyFont="1" applyBorder="1"/>
    <xf numFmtId="43" fontId="0" fillId="0" borderId="15" xfId="1" applyFont="1" applyBorder="1" applyAlignment="1">
      <alignment horizontal="center"/>
    </xf>
    <xf numFmtId="43" fontId="0" fillId="0" borderId="14" xfId="1" applyFont="1" applyBorder="1" applyAlignment="1">
      <alignment horizontal="center"/>
    </xf>
    <xf numFmtId="43" fontId="0" fillId="0" borderId="15" xfId="1" applyFont="1" applyBorder="1"/>
    <xf numFmtId="43" fontId="0" fillId="0" borderId="14" xfId="1" applyFont="1" applyBorder="1"/>
    <xf numFmtId="2" fontId="0" fillId="9" borderId="1" xfId="0" applyNumberFormat="1" applyFill="1" applyBorder="1"/>
    <xf numFmtId="0" fontId="9" fillId="0" borderId="7" xfId="0" applyFont="1" applyBorder="1" applyAlignment="1">
      <alignment wrapText="1"/>
    </xf>
    <xf numFmtId="2" fontId="0" fillId="0" borderId="14" xfId="0" applyNumberFormat="1" applyBorder="1"/>
    <xf numFmtId="43" fontId="0" fillId="4" borderId="12" xfId="1" applyFont="1" applyFill="1" applyBorder="1"/>
    <xf numFmtId="0" fontId="0" fillId="0" borderId="8" xfId="0" applyFont="1" applyBorder="1"/>
    <xf numFmtId="0" fontId="0" fillId="0" borderId="14" xfId="0" applyBorder="1"/>
    <xf numFmtId="0" fontId="0" fillId="0" borderId="4" xfId="0" applyBorder="1"/>
    <xf numFmtId="0" fontId="0" fillId="0" borderId="0" xfId="0" applyBorder="1"/>
    <xf numFmtId="2" fontId="0" fillId="5" borderId="2" xfId="0" applyNumberFormat="1" applyFill="1" applyBorder="1"/>
    <xf numFmtId="0" fontId="0" fillId="0" borderId="12" xfId="0" applyFill="1" applyBorder="1"/>
    <xf numFmtId="0" fontId="0" fillId="8" borderId="1" xfId="0" applyFont="1" applyFill="1" applyBorder="1"/>
    <xf numFmtId="0" fontId="12" fillId="0" borderId="1" xfId="0" applyFont="1" applyBorder="1"/>
    <xf numFmtId="43" fontId="2" fillId="0" borderId="8" xfId="1" applyFont="1" applyBorder="1" applyAlignment="1">
      <alignment horizontal="right"/>
    </xf>
    <xf numFmtId="43" fontId="2" fillId="0" borderId="15" xfId="1" applyFont="1" applyBorder="1" applyAlignment="1">
      <alignment horizontal="right"/>
    </xf>
    <xf numFmtId="43" fontId="2" fillId="0" borderId="14" xfId="1" applyFont="1" applyBorder="1" applyAlignment="1">
      <alignment horizontal="right"/>
    </xf>
    <xf numFmtId="43" fontId="2" fillId="0" borderId="8" xfId="1" applyNumberFormat="1" applyFont="1" applyBorder="1" applyAlignment="1">
      <alignment horizontal="right"/>
    </xf>
    <xf numFmtId="43" fontId="2" fillId="0" borderId="16" xfId="1" applyNumberFormat="1" applyFont="1" applyBorder="1" applyAlignment="1">
      <alignment horizontal="right"/>
    </xf>
    <xf numFmtId="43" fontId="0" fillId="9" borderId="4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952501</xdr:rowOff>
    </xdr:from>
    <xdr:to>
      <xdr:col>3</xdr:col>
      <xdr:colOff>269748</xdr:colOff>
      <xdr:row>8</xdr:row>
      <xdr:rowOff>9526</xdr:rowOff>
    </xdr:to>
    <xdr:sp macro="" textlink="">
      <xdr:nvSpPr>
        <xdr:cNvPr id="2" name="Right Brace 1"/>
        <xdr:cNvSpPr/>
      </xdr:nvSpPr>
      <xdr:spPr>
        <a:xfrm>
          <a:off x="12696825" y="952501"/>
          <a:ext cx="393573" cy="1352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X58"/>
  <sheetViews>
    <sheetView tabSelected="1" zoomScaleNormal="100" workbookViewId="0">
      <pane ySplit="1" topLeftCell="A2" activePane="bottomLeft" state="frozen"/>
      <selection pane="bottomLeft" activeCell="T16" sqref="T16"/>
    </sheetView>
  </sheetViews>
  <sheetFormatPr defaultColWidth="8.85546875" defaultRowHeight="15" x14ac:dyDescent="0.25"/>
  <cols>
    <col min="1" max="1" width="11.7109375" style="1" customWidth="1"/>
    <col min="2" max="2" width="20.42578125" style="1" customWidth="1"/>
    <col min="3" max="3" width="10.140625" style="2" customWidth="1"/>
    <col min="4" max="5" width="9.7109375" style="2" customWidth="1"/>
    <col min="6" max="6" width="9.85546875" style="2" customWidth="1"/>
    <col min="7" max="7" width="10.140625" style="2" customWidth="1"/>
    <col min="8" max="8" width="9.28515625" style="13" customWidth="1"/>
    <col min="9" max="9" width="9.28515625" style="33" customWidth="1"/>
    <col min="10" max="10" width="11.140625" style="2" customWidth="1"/>
    <col min="11" max="11" width="9.85546875" style="2" customWidth="1"/>
    <col min="12" max="12" width="10" style="2" customWidth="1"/>
    <col min="13" max="13" width="9.5703125" style="2" customWidth="1"/>
    <col min="14" max="14" width="9.7109375" style="2" customWidth="1"/>
    <col min="15" max="15" width="14.5703125" style="17" customWidth="1"/>
    <col min="16" max="18" width="14.5703125" style="2" customWidth="1"/>
    <col min="19" max="19" width="1.42578125" style="22" customWidth="1"/>
    <col min="20" max="21" width="18.5703125" customWidth="1"/>
    <col min="22" max="22" width="16.28515625" customWidth="1"/>
    <col min="23" max="24" width="9.42578125" customWidth="1"/>
    <col min="1247" max="16384" width="8.85546875" style="1"/>
  </cols>
  <sheetData>
    <row r="1" spans="1:19" ht="60.75" thickBot="1" x14ac:dyDescent="0.3">
      <c r="A1" s="25"/>
      <c r="B1" s="26" t="s">
        <v>54</v>
      </c>
      <c r="C1" s="27" t="s">
        <v>0</v>
      </c>
      <c r="D1" s="27" t="s">
        <v>6</v>
      </c>
      <c r="E1" s="27" t="s">
        <v>10</v>
      </c>
      <c r="F1" s="27" t="s">
        <v>12</v>
      </c>
      <c r="G1" s="27" t="s">
        <v>15</v>
      </c>
      <c r="H1" s="28" t="s">
        <v>16</v>
      </c>
      <c r="I1" s="30" t="s">
        <v>17</v>
      </c>
      <c r="J1" s="27" t="s">
        <v>18</v>
      </c>
      <c r="K1" s="27" t="s">
        <v>19</v>
      </c>
      <c r="L1" s="27" t="s">
        <v>20</v>
      </c>
      <c r="M1" s="27" t="s">
        <v>21</v>
      </c>
      <c r="N1" s="27" t="s">
        <v>22</v>
      </c>
      <c r="O1" s="91" t="s">
        <v>64</v>
      </c>
      <c r="P1" s="90" t="s">
        <v>68</v>
      </c>
      <c r="Q1" s="92" t="s">
        <v>81</v>
      </c>
      <c r="R1" s="92" t="s">
        <v>82</v>
      </c>
      <c r="S1" s="29"/>
    </row>
    <row r="2" spans="1:19" ht="14.45" customHeight="1" x14ac:dyDescent="0.25">
      <c r="A2" s="7"/>
      <c r="B2" s="23"/>
      <c r="C2" s="7"/>
      <c r="D2" s="7"/>
      <c r="E2" s="7"/>
      <c r="F2" s="7"/>
      <c r="G2" s="7"/>
      <c r="H2" s="12"/>
      <c r="I2" s="31"/>
      <c r="J2" s="7"/>
      <c r="K2" s="7"/>
      <c r="L2" s="7"/>
      <c r="M2" s="7"/>
      <c r="N2" s="7"/>
      <c r="O2" s="24"/>
      <c r="P2" s="7"/>
      <c r="Q2" s="7"/>
      <c r="R2" s="7"/>
      <c r="S2" s="16"/>
    </row>
    <row r="3" spans="1:19" ht="14.45" customHeight="1" x14ac:dyDescent="0.25">
      <c r="A3" s="1" t="s">
        <v>14</v>
      </c>
      <c r="B3" s="1" t="s">
        <v>13</v>
      </c>
      <c r="C3" s="6"/>
      <c r="D3" s="6"/>
      <c r="E3" s="6"/>
      <c r="F3" s="70">
        <v>3500</v>
      </c>
      <c r="G3" s="6"/>
      <c r="H3" s="6"/>
      <c r="I3" s="6"/>
      <c r="J3" s="6"/>
      <c r="K3" s="6"/>
      <c r="L3" s="6"/>
      <c r="M3" s="6"/>
      <c r="N3" s="6"/>
      <c r="O3" s="3"/>
      <c r="P3" s="75"/>
      <c r="Q3" s="99"/>
      <c r="R3" s="34"/>
      <c r="S3" s="10"/>
    </row>
    <row r="4" spans="1:19" ht="14.45" customHeight="1" x14ac:dyDescent="0.25">
      <c r="A4" s="1" t="s">
        <v>94</v>
      </c>
      <c r="B4" s="98" t="s">
        <v>93</v>
      </c>
      <c r="C4" s="70">
        <v>480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60"/>
      <c r="Q4" s="99"/>
      <c r="R4" s="36"/>
      <c r="S4" s="20"/>
    </row>
    <row r="5" spans="1:19" ht="14.45" customHeight="1" thickBot="1" x14ac:dyDescent="0.3">
      <c r="A5" s="1" t="s">
        <v>14</v>
      </c>
      <c r="B5" s="1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8"/>
      <c r="P5" s="61"/>
      <c r="Q5" s="99"/>
      <c r="R5" s="35"/>
      <c r="S5" s="20"/>
    </row>
    <row r="6" spans="1:19" ht="14.45" customHeight="1" thickTop="1" x14ac:dyDescent="0.25">
      <c r="B6" s="47" t="s">
        <v>49</v>
      </c>
      <c r="C6" s="46">
        <f t="shared" ref="C6:H6" si="0">SUM(C2:C5)</f>
        <v>480</v>
      </c>
      <c r="D6" s="39">
        <f t="shared" si="0"/>
        <v>0</v>
      </c>
      <c r="E6" s="39">
        <f t="shared" si="0"/>
        <v>0</v>
      </c>
      <c r="F6" s="39">
        <f t="shared" si="0"/>
        <v>3500</v>
      </c>
      <c r="G6" s="39">
        <f t="shared" si="0"/>
        <v>0</v>
      </c>
      <c r="H6" s="63">
        <f t="shared" si="0"/>
        <v>0</v>
      </c>
      <c r="I6" s="39">
        <f t="shared" ref="I6:N6" si="1">SUM(I3:I5)</f>
        <v>0</v>
      </c>
      <c r="J6" s="39">
        <f t="shared" si="1"/>
        <v>0</v>
      </c>
      <c r="K6" s="39">
        <f t="shared" si="1"/>
        <v>0</v>
      </c>
      <c r="L6" s="39">
        <f t="shared" si="1"/>
        <v>0</v>
      </c>
      <c r="M6" s="39">
        <f t="shared" si="1"/>
        <v>0</v>
      </c>
      <c r="N6" s="39">
        <f t="shared" si="1"/>
        <v>0</v>
      </c>
      <c r="O6" s="46">
        <f>SUM(C6:N6)</f>
        <v>3980</v>
      </c>
      <c r="P6" s="46">
        <f>SUM(P3:P4)</f>
        <v>0</v>
      </c>
      <c r="Q6" s="46">
        <f>SUM(Q3:Q4)</f>
        <v>0</v>
      </c>
      <c r="R6" s="46">
        <f>SUM(R3:R4)</f>
        <v>0</v>
      </c>
      <c r="S6" s="16"/>
    </row>
    <row r="7" spans="1:19" ht="14.45" customHeight="1" x14ac:dyDescent="0.25">
      <c r="B7" s="47"/>
      <c r="C7" s="7"/>
      <c r="D7" s="7"/>
      <c r="E7" s="7"/>
      <c r="F7" s="7"/>
      <c r="G7" s="7"/>
      <c r="H7" s="12"/>
      <c r="I7" s="16"/>
      <c r="J7" s="16"/>
      <c r="K7" s="16"/>
      <c r="L7" s="16"/>
      <c r="M7" s="16"/>
      <c r="N7" s="16"/>
      <c r="O7" s="3"/>
      <c r="P7" s="16"/>
      <c r="Q7" s="10"/>
      <c r="R7" s="16"/>
      <c r="S7" s="16"/>
    </row>
    <row r="8" spans="1:19" ht="14.45" customHeight="1" x14ac:dyDescent="0.25">
      <c r="A8" s="1" t="s">
        <v>50</v>
      </c>
      <c r="B8" s="94" t="s">
        <v>71</v>
      </c>
      <c r="C8" s="6">
        <v>0</v>
      </c>
      <c r="D8" s="74">
        <v>74.94</v>
      </c>
      <c r="E8" s="6">
        <v>0</v>
      </c>
      <c r="F8" s="6">
        <v>0</v>
      </c>
      <c r="G8" s="6">
        <v>0</v>
      </c>
      <c r="H8" s="5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3">
        <v>0</v>
      </c>
      <c r="P8" s="59"/>
      <c r="Q8" s="99"/>
      <c r="R8" s="95">
        <v>0</v>
      </c>
      <c r="S8" s="16"/>
    </row>
    <row r="9" spans="1:19" ht="14.45" customHeight="1" x14ac:dyDescent="0.25">
      <c r="A9" s="1" t="s">
        <v>50</v>
      </c>
      <c r="B9" s="94" t="s">
        <v>83</v>
      </c>
      <c r="C9" s="15"/>
      <c r="D9" s="55"/>
      <c r="E9" s="15"/>
      <c r="F9" s="15"/>
      <c r="G9" s="15"/>
      <c r="H9" s="55"/>
      <c r="I9" s="15"/>
      <c r="J9" s="15"/>
      <c r="K9" s="15"/>
      <c r="L9" s="15"/>
      <c r="M9" s="15"/>
      <c r="N9" s="15"/>
      <c r="O9" s="14"/>
      <c r="P9" s="60"/>
      <c r="Q9" s="99"/>
      <c r="R9" s="97"/>
      <c r="S9" s="16"/>
    </row>
    <row r="10" spans="1:19" ht="14.45" customHeight="1" x14ac:dyDescent="0.25">
      <c r="A10" s="1" t="s">
        <v>50</v>
      </c>
      <c r="B10" s="94" t="s">
        <v>97</v>
      </c>
      <c r="C10" s="15"/>
      <c r="D10" s="55"/>
      <c r="E10" s="15"/>
      <c r="F10" s="15"/>
      <c r="G10" s="15"/>
      <c r="H10" s="55"/>
      <c r="I10" s="15"/>
      <c r="J10" s="15"/>
      <c r="K10" s="15"/>
      <c r="L10" s="15"/>
      <c r="M10" s="15"/>
      <c r="N10" s="15"/>
      <c r="O10" s="14"/>
      <c r="P10" s="60"/>
      <c r="Q10" s="125"/>
      <c r="R10" s="97">
        <v>350</v>
      </c>
      <c r="S10" s="16"/>
    </row>
    <row r="11" spans="1:19" ht="14.45" customHeight="1" thickBot="1" x14ac:dyDescent="0.3">
      <c r="A11" s="1" t="s">
        <v>50</v>
      </c>
      <c r="B11" s="94" t="s">
        <v>79</v>
      </c>
      <c r="C11" s="9"/>
      <c r="D11" s="56">
        <v>0</v>
      </c>
      <c r="E11" s="9"/>
      <c r="F11" s="9"/>
      <c r="G11" s="9"/>
      <c r="H11" s="56"/>
      <c r="I11" s="9"/>
      <c r="J11" s="9"/>
      <c r="K11" s="9"/>
      <c r="L11" s="9"/>
      <c r="M11" s="9"/>
      <c r="N11" s="9"/>
      <c r="O11" s="8"/>
      <c r="P11" s="116"/>
      <c r="Q11" s="100">
        <v>3000</v>
      </c>
      <c r="R11" s="95">
        <v>400</v>
      </c>
      <c r="S11" s="16"/>
    </row>
    <row r="12" spans="1:19" ht="14.45" customHeight="1" thickTop="1" x14ac:dyDescent="0.25">
      <c r="B12" s="47" t="s">
        <v>49</v>
      </c>
      <c r="C12" s="46">
        <v>0</v>
      </c>
      <c r="D12" s="52">
        <v>74.94</v>
      </c>
      <c r="E12" s="16">
        <f>SUM(E8:E11)</f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SUM(C12:N12)</f>
        <v>74.94</v>
      </c>
      <c r="P12" s="46">
        <f>SUM(P8)</f>
        <v>0</v>
      </c>
      <c r="Q12" s="20">
        <f>SUM(Q8:Q11)</f>
        <v>3000</v>
      </c>
      <c r="R12" s="20">
        <f>SUM(R8:R11)</f>
        <v>750</v>
      </c>
      <c r="S12" s="16"/>
    </row>
    <row r="13" spans="1:19" ht="14.45" customHeight="1" x14ac:dyDescent="0.25">
      <c r="C13" s="3"/>
      <c r="D13" s="3"/>
      <c r="E13" s="3"/>
      <c r="F13" s="3"/>
      <c r="G13" s="3"/>
      <c r="H13" s="4"/>
      <c r="I13" s="10"/>
      <c r="J13" s="10"/>
      <c r="K13" s="10"/>
      <c r="L13" s="10"/>
      <c r="M13" s="10"/>
      <c r="N13" s="10"/>
      <c r="O13" s="3"/>
      <c r="P13" s="10"/>
      <c r="Q13" s="10"/>
      <c r="R13" s="10"/>
      <c r="S13" s="10"/>
    </row>
    <row r="14" spans="1:19" ht="14.45" customHeight="1" x14ac:dyDescent="0.25">
      <c r="A14" s="1" t="s">
        <v>95</v>
      </c>
      <c r="B14" s="98" t="s">
        <v>67</v>
      </c>
      <c r="C14" s="70">
        <v>449</v>
      </c>
      <c r="D14" s="70">
        <v>449</v>
      </c>
      <c r="E14" s="70">
        <v>449</v>
      </c>
      <c r="F14" s="70">
        <v>449</v>
      </c>
      <c r="G14" s="70">
        <v>449</v>
      </c>
      <c r="H14" s="70">
        <v>449</v>
      </c>
      <c r="I14" s="6">
        <v>487</v>
      </c>
      <c r="J14" s="6">
        <v>487</v>
      </c>
      <c r="K14" s="6">
        <v>487</v>
      </c>
      <c r="L14" s="6">
        <v>487</v>
      </c>
      <c r="M14" s="6">
        <v>487</v>
      </c>
      <c r="N14" s="6">
        <v>487</v>
      </c>
      <c r="O14" s="3"/>
      <c r="P14" s="59"/>
      <c r="Q14" s="99"/>
      <c r="R14" s="34"/>
      <c r="S14" s="10"/>
    </row>
    <row r="15" spans="1:19" ht="14.45" customHeight="1" x14ac:dyDescent="0.25">
      <c r="A15" s="1" t="s">
        <v>1</v>
      </c>
      <c r="B15" s="98" t="s">
        <v>2</v>
      </c>
      <c r="C15" s="70">
        <v>486.73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3"/>
      <c r="P15" s="59"/>
      <c r="Q15" s="99"/>
      <c r="R15" s="34"/>
      <c r="S15" s="10"/>
    </row>
    <row r="16" spans="1:19" ht="14.45" customHeight="1" x14ac:dyDescent="0.25">
      <c r="A16" s="1" t="s">
        <v>95</v>
      </c>
      <c r="B16" s="118" t="s">
        <v>65</v>
      </c>
      <c r="C16" s="70">
        <v>14.99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"/>
      <c r="P16" s="59"/>
      <c r="Q16" s="99"/>
      <c r="R16" s="34"/>
      <c r="S16" s="10"/>
    </row>
    <row r="17" spans="1:19" ht="14.45" customHeight="1" x14ac:dyDescent="0.25">
      <c r="A17" s="37" t="s">
        <v>1</v>
      </c>
      <c r="B17" s="37" t="s">
        <v>8</v>
      </c>
      <c r="C17" s="6"/>
      <c r="D17" s="6"/>
      <c r="E17" s="70">
        <v>387.63</v>
      </c>
      <c r="F17" s="6"/>
      <c r="G17" s="6"/>
      <c r="H17" s="6"/>
      <c r="I17" s="6"/>
      <c r="J17" s="6"/>
      <c r="K17" s="6"/>
      <c r="L17" s="6"/>
      <c r="M17" s="6"/>
      <c r="N17" s="6"/>
      <c r="O17" s="3"/>
      <c r="P17" s="62"/>
      <c r="Q17" s="99"/>
      <c r="R17" s="53"/>
      <c r="S17" s="10"/>
    </row>
    <row r="18" spans="1:19" x14ac:dyDescent="0.25">
      <c r="A18" s="1" t="s">
        <v>1</v>
      </c>
      <c r="B18" s="58" t="s">
        <v>74</v>
      </c>
      <c r="C18" s="6"/>
      <c r="D18" s="6"/>
      <c r="E18" s="6"/>
      <c r="F18" s="70">
        <v>41.36</v>
      </c>
      <c r="G18" s="6"/>
      <c r="H18" s="5"/>
      <c r="I18" s="6"/>
      <c r="J18" s="6"/>
      <c r="K18" s="65"/>
      <c r="L18" s="6"/>
      <c r="M18" s="6"/>
      <c r="N18" s="6"/>
      <c r="O18" s="3"/>
      <c r="P18" s="59"/>
      <c r="Q18" s="99"/>
      <c r="R18" s="34"/>
      <c r="S18" s="10"/>
    </row>
    <row r="19" spans="1:19" x14ac:dyDescent="0.25">
      <c r="A19" s="1" t="s">
        <v>95</v>
      </c>
      <c r="B19" s="98" t="s">
        <v>66</v>
      </c>
      <c r="C19" s="70">
        <v>326</v>
      </c>
      <c r="D19" s="6"/>
      <c r="E19" s="6"/>
      <c r="F19" s="6"/>
      <c r="G19" s="6"/>
      <c r="H19" s="5"/>
      <c r="I19" s="6"/>
      <c r="J19" s="6"/>
      <c r="K19" s="6"/>
      <c r="L19" s="6"/>
      <c r="M19" s="6"/>
      <c r="N19" s="6"/>
      <c r="O19" s="3"/>
      <c r="P19" s="59"/>
      <c r="Q19" s="99"/>
      <c r="R19" s="34"/>
      <c r="S19" s="10"/>
    </row>
    <row r="20" spans="1:19" ht="15.75" customHeight="1" x14ac:dyDescent="0.25">
      <c r="A20" s="1" t="s">
        <v>1</v>
      </c>
      <c r="B20" s="1" t="s">
        <v>77</v>
      </c>
      <c r="C20" s="6"/>
      <c r="D20" s="6"/>
      <c r="E20" s="6"/>
      <c r="F20" s="6"/>
      <c r="G20" s="6"/>
      <c r="H20" s="5"/>
      <c r="I20" s="6"/>
      <c r="J20" s="54"/>
      <c r="K20" s="6"/>
      <c r="L20" s="6"/>
      <c r="M20" s="6"/>
      <c r="N20" s="6"/>
      <c r="O20" s="3"/>
      <c r="P20" s="59"/>
      <c r="Q20" s="99"/>
      <c r="R20" s="34"/>
      <c r="S20" s="10"/>
    </row>
    <row r="21" spans="1:19" x14ac:dyDescent="0.25">
      <c r="A21" s="1" t="s">
        <v>41</v>
      </c>
      <c r="B21" s="37"/>
      <c r="C21" s="15"/>
      <c r="D21" s="15"/>
      <c r="E21" s="15"/>
      <c r="F21" s="15"/>
      <c r="G21" s="15"/>
      <c r="H21" s="55"/>
      <c r="I21" s="66"/>
      <c r="J21" s="54"/>
      <c r="K21" s="43"/>
      <c r="L21" s="15"/>
      <c r="M21" s="15"/>
      <c r="N21" s="15"/>
      <c r="O21" s="3"/>
      <c r="P21" s="60"/>
      <c r="Q21" s="99"/>
      <c r="R21" s="36"/>
      <c r="S21" s="20"/>
    </row>
    <row r="22" spans="1:19" ht="15.75" thickBot="1" x14ac:dyDescent="0.3">
      <c r="C22" s="9"/>
      <c r="D22" s="9"/>
      <c r="E22" s="9"/>
      <c r="F22" s="9"/>
      <c r="G22" s="9"/>
      <c r="H22" s="56"/>
      <c r="I22" s="9"/>
      <c r="J22" s="9"/>
      <c r="K22" s="9"/>
      <c r="L22" s="9"/>
      <c r="M22" s="9"/>
      <c r="N22" s="9"/>
      <c r="O22" s="8"/>
      <c r="P22" s="61"/>
      <c r="Q22" s="99"/>
      <c r="R22" s="35"/>
      <c r="S22" s="44"/>
    </row>
    <row r="23" spans="1:19" ht="15.75" thickTop="1" x14ac:dyDescent="0.25">
      <c r="B23" s="47" t="s">
        <v>49</v>
      </c>
      <c r="C23" s="46">
        <f t="shared" ref="C23:N23" si="2">SUM(C14:C22)</f>
        <v>1276.72</v>
      </c>
      <c r="D23" s="46">
        <f t="shared" si="2"/>
        <v>449</v>
      </c>
      <c r="E23" s="46">
        <f t="shared" si="2"/>
        <v>836.63</v>
      </c>
      <c r="F23" s="46">
        <f t="shared" si="2"/>
        <v>490.36</v>
      </c>
      <c r="G23" s="46">
        <f t="shared" si="2"/>
        <v>449</v>
      </c>
      <c r="H23" s="46">
        <f t="shared" si="2"/>
        <v>449</v>
      </c>
      <c r="I23" s="46">
        <f t="shared" si="2"/>
        <v>487</v>
      </c>
      <c r="J23" s="46">
        <f t="shared" si="2"/>
        <v>487</v>
      </c>
      <c r="K23" s="46">
        <f t="shared" si="2"/>
        <v>487</v>
      </c>
      <c r="L23" s="46">
        <f t="shared" si="2"/>
        <v>487</v>
      </c>
      <c r="M23" s="46">
        <f t="shared" si="2"/>
        <v>487</v>
      </c>
      <c r="N23" s="46">
        <f t="shared" si="2"/>
        <v>487</v>
      </c>
      <c r="O23" s="46">
        <f>SUM(C23:N23)</f>
        <v>6872.71</v>
      </c>
      <c r="P23" s="39">
        <f>SUM(P14:P22)</f>
        <v>0</v>
      </c>
      <c r="Q23" s="39">
        <f>SUM(Q14:Q22)</f>
        <v>0</v>
      </c>
      <c r="R23" s="39">
        <f>SUM(R14:R22)</f>
        <v>0</v>
      </c>
      <c r="S23" s="39"/>
    </row>
    <row r="24" spans="1:19" x14ac:dyDescent="0.25">
      <c r="C24" s="3"/>
      <c r="D24" s="3"/>
      <c r="E24" s="3"/>
      <c r="F24" s="3"/>
      <c r="G24" s="3"/>
      <c r="H24" s="4"/>
      <c r="I24" s="10"/>
      <c r="J24" s="10"/>
      <c r="K24" s="10"/>
      <c r="L24" s="10"/>
      <c r="M24" s="10"/>
      <c r="N24" s="10"/>
      <c r="O24" s="3"/>
      <c r="P24" s="10"/>
      <c r="Q24" s="10"/>
      <c r="R24" s="10"/>
      <c r="S24" s="10"/>
    </row>
    <row r="25" spans="1:19" x14ac:dyDescent="0.25">
      <c r="A25" s="1" t="s">
        <v>3</v>
      </c>
      <c r="B25" s="1" t="s">
        <v>58</v>
      </c>
      <c r="C25" s="6"/>
      <c r="D25" s="6"/>
      <c r="E25" s="6"/>
      <c r="F25" s="6"/>
      <c r="G25" s="6"/>
      <c r="H25" s="5"/>
      <c r="I25" s="6"/>
      <c r="J25" s="6"/>
      <c r="K25" s="6"/>
      <c r="L25" s="6"/>
      <c r="M25" s="6"/>
      <c r="N25" s="6"/>
      <c r="O25" s="3"/>
      <c r="P25" s="59">
        <v>8500</v>
      </c>
      <c r="Q25" s="99"/>
      <c r="R25" s="34"/>
      <c r="S25" s="10"/>
    </row>
    <row r="26" spans="1:19" x14ac:dyDescent="0.25">
      <c r="A26" s="119" t="s">
        <v>96</v>
      </c>
      <c r="B26" s="98" t="s">
        <v>11</v>
      </c>
      <c r="C26" s="6" t="s">
        <v>72</v>
      </c>
      <c r="D26" s="6" t="s">
        <v>72</v>
      </c>
      <c r="E26" s="70">
        <v>450</v>
      </c>
      <c r="F26" s="70">
        <v>150</v>
      </c>
      <c r="G26" s="70">
        <v>150</v>
      </c>
      <c r="H26" s="74">
        <v>150</v>
      </c>
      <c r="I26" s="6">
        <v>150</v>
      </c>
      <c r="J26" s="5">
        <v>150</v>
      </c>
      <c r="K26" s="6">
        <v>150</v>
      </c>
      <c r="L26" s="6">
        <v>150</v>
      </c>
      <c r="M26" s="6">
        <v>150</v>
      </c>
      <c r="N26" s="6">
        <v>150</v>
      </c>
      <c r="O26" s="3"/>
      <c r="P26" s="59"/>
      <c r="Q26" s="99"/>
      <c r="R26" s="34"/>
      <c r="S26" s="10"/>
    </row>
    <row r="27" spans="1:19" ht="14.45" customHeight="1" x14ac:dyDescent="0.25">
      <c r="A27" s="119" t="s">
        <v>96</v>
      </c>
      <c r="B27" s="37" t="s">
        <v>5</v>
      </c>
      <c r="C27" s="70">
        <v>70</v>
      </c>
      <c r="D27" s="6"/>
      <c r="E27" s="6"/>
      <c r="F27" s="6"/>
      <c r="G27" s="6"/>
      <c r="H27" s="5"/>
      <c r="I27" s="5"/>
      <c r="J27" s="5"/>
      <c r="K27" s="5"/>
      <c r="L27" s="5"/>
      <c r="M27" s="5"/>
      <c r="N27" s="5"/>
      <c r="O27" s="3"/>
      <c r="P27" s="59"/>
      <c r="Q27" s="99"/>
      <c r="R27" s="34"/>
      <c r="S27" s="10"/>
    </row>
    <row r="28" spans="1:19" x14ac:dyDescent="0.25">
      <c r="A28" s="1" t="s">
        <v>3</v>
      </c>
      <c r="B28" s="98" t="s">
        <v>5</v>
      </c>
      <c r="C28" s="70">
        <v>70</v>
      </c>
      <c r="D28" s="70">
        <v>70</v>
      </c>
      <c r="E28" s="70">
        <v>70</v>
      </c>
      <c r="F28" s="70">
        <v>70</v>
      </c>
      <c r="G28" s="70">
        <v>70</v>
      </c>
      <c r="H28" s="5">
        <v>70</v>
      </c>
      <c r="I28" s="6">
        <v>70</v>
      </c>
      <c r="J28" s="57">
        <v>70</v>
      </c>
      <c r="K28" s="6">
        <v>70</v>
      </c>
      <c r="L28" s="6">
        <v>70</v>
      </c>
      <c r="M28" s="6">
        <v>70</v>
      </c>
      <c r="N28" s="6" t="s">
        <v>63</v>
      </c>
      <c r="O28" s="3"/>
      <c r="P28" s="59"/>
      <c r="Q28" s="99"/>
      <c r="R28" s="34"/>
      <c r="S28" s="10"/>
    </row>
    <row r="29" spans="1:19" ht="14.45" customHeight="1" x14ac:dyDescent="0.25">
      <c r="A29" s="1" t="s">
        <v>3</v>
      </c>
      <c r="B29" s="1" t="s">
        <v>8</v>
      </c>
      <c r="C29" s="6"/>
      <c r="D29" s="6"/>
      <c r="E29" s="93"/>
      <c r="F29" s="70">
        <v>43.8</v>
      </c>
      <c r="G29" s="6"/>
      <c r="H29" s="5"/>
      <c r="I29" s="6"/>
      <c r="J29" s="6"/>
      <c r="K29" s="6"/>
      <c r="L29" s="6"/>
      <c r="M29" s="6"/>
      <c r="N29" s="6"/>
      <c r="O29" s="3"/>
      <c r="P29" s="75"/>
      <c r="Q29" s="99"/>
      <c r="R29" s="34"/>
      <c r="S29" s="10"/>
    </row>
    <row r="30" spans="1:19" ht="14.45" customHeight="1" x14ac:dyDescent="0.25">
      <c r="A30" s="119" t="s">
        <v>96</v>
      </c>
      <c r="B30" s="118" t="s">
        <v>65</v>
      </c>
      <c r="C30" s="6"/>
      <c r="D30" s="70">
        <v>14.99</v>
      </c>
      <c r="E30" s="70">
        <v>14.99</v>
      </c>
      <c r="F30" s="70">
        <v>14.99</v>
      </c>
      <c r="G30" s="70">
        <v>14.99</v>
      </c>
      <c r="H30" s="70">
        <v>14.99</v>
      </c>
      <c r="I30" s="6">
        <v>14.99</v>
      </c>
      <c r="J30" s="6">
        <v>14.99</v>
      </c>
      <c r="K30" s="6">
        <v>14.99</v>
      </c>
      <c r="L30" s="6">
        <v>14.99</v>
      </c>
      <c r="M30" s="6"/>
      <c r="N30" s="6"/>
      <c r="O30" s="3"/>
      <c r="P30" s="59"/>
      <c r="Q30" s="99"/>
      <c r="R30" s="34"/>
      <c r="S30" s="10"/>
    </row>
    <row r="31" spans="1:19" x14ac:dyDescent="0.25">
      <c r="A31" s="1" t="s">
        <v>3</v>
      </c>
      <c r="B31" s="58" t="s">
        <v>55</v>
      </c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  <c r="O31" s="3"/>
      <c r="P31" s="59">
        <v>144</v>
      </c>
      <c r="Q31" s="99"/>
      <c r="R31" s="69"/>
      <c r="S31" s="10"/>
    </row>
    <row r="32" spans="1:19" x14ac:dyDescent="0.25">
      <c r="A32" s="1" t="s">
        <v>3</v>
      </c>
      <c r="B32" s="58" t="s">
        <v>56</v>
      </c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  <c r="O32" s="3"/>
      <c r="P32" s="59">
        <v>500</v>
      </c>
      <c r="Q32" s="99"/>
      <c r="R32" s="69"/>
      <c r="S32" s="10"/>
    </row>
    <row r="33" spans="1:1246" x14ac:dyDescent="0.25">
      <c r="A33" s="1" t="s">
        <v>3</v>
      </c>
      <c r="B33" s="1" t="s">
        <v>24</v>
      </c>
      <c r="C33" s="6"/>
      <c r="D33" s="6"/>
      <c r="E33" s="6"/>
      <c r="F33" s="70">
        <v>250</v>
      </c>
      <c r="G33" s="6"/>
      <c r="H33" s="5"/>
      <c r="I33" s="6"/>
      <c r="J33" s="6"/>
      <c r="K33" s="6"/>
      <c r="L33" s="6"/>
      <c r="M33" s="6"/>
      <c r="N33" s="6"/>
      <c r="O33" s="3"/>
      <c r="P33" s="75"/>
      <c r="Q33" s="99"/>
      <c r="R33" s="69"/>
      <c r="S33" s="10"/>
    </row>
    <row r="34" spans="1:1246" x14ac:dyDescent="0.25">
      <c r="A34" s="1" t="s">
        <v>3</v>
      </c>
      <c r="B34" s="1" t="s">
        <v>75</v>
      </c>
      <c r="C34" s="6"/>
      <c r="D34" s="6"/>
      <c r="E34" s="6"/>
      <c r="F34" s="70">
        <v>250</v>
      </c>
      <c r="G34" s="6"/>
      <c r="H34" s="5"/>
      <c r="I34" s="6"/>
      <c r="J34" s="6"/>
      <c r="K34" s="6"/>
      <c r="L34" s="6"/>
      <c r="M34" s="6"/>
      <c r="N34" s="6"/>
      <c r="O34" s="3"/>
      <c r="P34" s="75"/>
      <c r="Q34" s="99"/>
      <c r="R34" s="69"/>
      <c r="S34" s="10"/>
    </row>
    <row r="35" spans="1:1246" x14ac:dyDescent="0.25">
      <c r="A35" s="1" t="s">
        <v>3</v>
      </c>
      <c r="B35" s="1" t="s">
        <v>9</v>
      </c>
      <c r="C35" s="6"/>
      <c r="D35" s="6"/>
      <c r="E35" s="6"/>
      <c r="F35" s="70">
        <v>250</v>
      </c>
      <c r="G35" s="6"/>
      <c r="H35" s="5"/>
      <c r="I35" s="6"/>
      <c r="J35" s="6"/>
      <c r="K35" s="6"/>
      <c r="L35" s="6"/>
      <c r="M35" s="6"/>
      <c r="N35" s="6"/>
      <c r="O35" s="3"/>
      <c r="P35" s="75"/>
      <c r="Q35" s="99"/>
      <c r="R35" s="69"/>
      <c r="S35" s="10"/>
    </row>
    <row r="36" spans="1:1246" x14ac:dyDescent="0.25">
      <c r="A36" s="1" t="s">
        <v>3</v>
      </c>
      <c r="B36" s="1" t="s">
        <v>77</v>
      </c>
      <c r="C36" s="6"/>
      <c r="D36" s="6"/>
      <c r="E36" s="6"/>
      <c r="F36" s="70">
        <v>2761.81</v>
      </c>
      <c r="G36" s="6"/>
      <c r="H36" s="5"/>
      <c r="I36" s="6"/>
      <c r="J36" s="54"/>
      <c r="K36" s="6"/>
      <c r="L36" s="6"/>
      <c r="M36" s="6"/>
      <c r="N36" s="6"/>
      <c r="O36" s="3"/>
      <c r="P36" s="75"/>
      <c r="Q36" s="99"/>
      <c r="R36" s="69"/>
      <c r="S36" s="10"/>
    </row>
    <row r="37" spans="1:1246" x14ac:dyDescent="0.25">
      <c r="A37" s="1" t="s">
        <v>3</v>
      </c>
      <c r="B37" s="1" t="s">
        <v>73</v>
      </c>
      <c r="C37" s="6"/>
      <c r="D37" s="6"/>
      <c r="E37" s="6"/>
      <c r="F37" s="70">
        <v>200</v>
      </c>
      <c r="G37" s="6"/>
      <c r="H37" s="5"/>
      <c r="I37" s="6"/>
      <c r="J37" s="6"/>
      <c r="K37" s="6"/>
      <c r="L37" s="6"/>
      <c r="M37" s="6"/>
      <c r="N37" s="6"/>
      <c r="O37" s="3"/>
      <c r="P37" s="75"/>
      <c r="Q37" s="99"/>
      <c r="R37" s="34"/>
      <c r="S37" s="10"/>
    </row>
    <row r="38" spans="1:1246" ht="14.45" customHeight="1" x14ac:dyDescent="0.25">
      <c r="A38" s="1" t="s">
        <v>3</v>
      </c>
      <c r="B38" s="1" t="s">
        <v>80</v>
      </c>
      <c r="C38" s="6"/>
      <c r="D38" s="6"/>
      <c r="E38" s="6"/>
      <c r="F38" s="6"/>
      <c r="G38" s="70">
        <v>157.76</v>
      </c>
      <c r="H38" s="5"/>
      <c r="I38" s="6"/>
      <c r="J38" s="6"/>
      <c r="K38" s="6"/>
      <c r="L38" s="6"/>
      <c r="M38" s="6"/>
      <c r="N38" s="6"/>
      <c r="O38" s="3"/>
      <c r="P38" s="59"/>
      <c r="Q38" s="108"/>
      <c r="R38" s="34"/>
      <c r="S38" s="10"/>
    </row>
    <row r="39" spans="1:1246" ht="14.45" customHeight="1" x14ac:dyDescent="0.25">
      <c r="A39" s="1" t="s">
        <v>3</v>
      </c>
      <c r="B39" s="1" t="s">
        <v>90</v>
      </c>
      <c r="C39" s="15"/>
      <c r="D39" s="15"/>
      <c r="E39" s="15"/>
      <c r="F39" s="15"/>
      <c r="G39" s="15"/>
      <c r="H39" s="55"/>
      <c r="I39" s="15"/>
      <c r="J39" s="15"/>
      <c r="K39" s="15"/>
      <c r="L39" s="15"/>
      <c r="M39" s="15"/>
      <c r="N39" s="15"/>
      <c r="O39" s="3"/>
      <c r="P39" s="60">
        <v>350</v>
      </c>
      <c r="Q39" s="108"/>
      <c r="R39" s="69"/>
      <c r="S39" s="20"/>
    </row>
    <row r="40" spans="1:1246" ht="14.45" customHeight="1" thickBot="1" x14ac:dyDescent="0.3">
      <c r="A40" s="1" t="s">
        <v>92</v>
      </c>
      <c r="B40" s="1" t="s">
        <v>91</v>
      </c>
      <c r="C40" s="9"/>
      <c r="D40" s="9"/>
      <c r="E40" s="9"/>
      <c r="F40" s="9"/>
      <c r="G40" s="9"/>
      <c r="H40" s="56"/>
      <c r="I40" s="9"/>
      <c r="J40" s="9"/>
      <c r="K40" s="9"/>
      <c r="L40" s="9"/>
      <c r="M40" s="9"/>
      <c r="N40" s="9"/>
      <c r="O40" s="8"/>
      <c r="P40" s="61">
        <v>1000</v>
      </c>
      <c r="Q40" s="108"/>
      <c r="R40" s="69"/>
      <c r="S40" s="20"/>
    </row>
    <row r="41" spans="1:1246" ht="14.45" customHeight="1" thickTop="1" x14ac:dyDescent="0.25">
      <c r="B41" s="47" t="s">
        <v>49</v>
      </c>
      <c r="C41" s="46">
        <f t="shared" ref="C41:N41" si="3">SUM(C25:C40)</f>
        <v>140</v>
      </c>
      <c r="D41" s="46">
        <f t="shared" si="3"/>
        <v>84.99</v>
      </c>
      <c r="E41" s="46">
        <f t="shared" si="3"/>
        <v>534.99</v>
      </c>
      <c r="F41" s="46">
        <f t="shared" si="3"/>
        <v>3990.6</v>
      </c>
      <c r="G41" s="46">
        <f t="shared" si="3"/>
        <v>392.75</v>
      </c>
      <c r="H41" s="46">
        <f t="shared" si="3"/>
        <v>234.99</v>
      </c>
      <c r="I41" s="46">
        <f t="shared" si="3"/>
        <v>234.99</v>
      </c>
      <c r="J41" s="46">
        <f t="shared" si="3"/>
        <v>234.99</v>
      </c>
      <c r="K41" s="46">
        <f t="shared" si="3"/>
        <v>234.99</v>
      </c>
      <c r="L41" s="46">
        <f t="shared" si="3"/>
        <v>234.99</v>
      </c>
      <c r="M41" s="46">
        <f t="shared" si="3"/>
        <v>220</v>
      </c>
      <c r="N41" s="46">
        <f t="shared" si="3"/>
        <v>150</v>
      </c>
      <c r="O41" s="46">
        <f>SUM(C41:N41)</f>
        <v>6688.2799999999988</v>
      </c>
      <c r="P41" s="46">
        <f>SUM(P25:P40)</f>
        <v>10494</v>
      </c>
      <c r="Q41" s="46">
        <f>SUM(Q25:Q40)</f>
        <v>0</v>
      </c>
      <c r="R41" s="46">
        <f>SUM(R25:R40)</f>
        <v>0</v>
      </c>
      <c r="S41" s="39"/>
    </row>
    <row r="42" spans="1:1246" ht="14.45" customHeight="1" x14ac:dyDescent="0.25">
      <c r="C42" s="3"/>
      <c r="D42" s="3"/>
      <c r="E42" s="3"/>
      <c r="F42" s="3"/>
      <c r="G42" s="3"/>
      <c r="H42" s="4"/>
      <c r="I42" s="10"/>
      <c r="J42" s="10"/>
      <c r="K42" s="10"/>
      <c r="L42" s="10"/>
      <c r="M42" s="10"/>
      <c r="N42" s="10"/>
      <c r="O42" s="3"/>
      <c r="P42" s="10"/>
      <c r="Q42" s="10"/>
      <c r="R42" s="10"/>
      <c r="S42" s="10"/>
    </row>
    <row r="43" spans="1:1246" ht="15" customHeight="1" thickBot="1" x14ac:dyDescent="0.3">
      <c r="C43" s="8"/>
      <c r="D43" s="8"/>
      <c r="E43" s="8"/>
      <c r="F43" s="8"/>
      <c r="G43" s="8"/>
      <c r="H43" s="11"/>
      <c r="I43" s="21"/>
      <c r="J43" s="21"/>
      <c r="K43" s="21"/>
      <c r="L43" s="21"/>
      <c r="M43" s="21"/>
      <c r="N43" s="21"/>
      <c r="O43" s="14"/>
      <c r="P43" s="21"/>
      <c r="Q43" s="21"/>
      <c r="R43" s="21"/>
      <c r="S43" s="20"/>
    </row>
    <row r="44" spans="1:1246" s="19" customFormat="1" ht="15" customHeight="1" thickTop="1" thickBot="1" x14ac:dyDescent="0.3">
      <c r="B44" s="76" t="s">
        <v>36</v>
      </c>
      <c r="C44" s="77">
        <f t="shared" ref="C44:R44" si="4">SUM(C41,C23,C12,C6)</f>
        <v>1896.72</v>
      </c>
      <c r="D44" s="77">
        <f t="shared" si="4"/>
        <v>608.93000000000006</v>
      </c>
      <c r="E44" s="77">
        <f t="shared" si="4"/>
        <v>1371.62</v>
      </c>
      <c r="F44" s="77">
        <f t="shared" si="4"/>
        <v>7980.96</v>
      </c>
      <c r="G44" s="77">
        <f t="shared" si="4"/>
        <v>841.75</v>
      </c>
      <c r="H44" s="77">
        <f t="shared" si="4"/>
        <v>683.99</v>
      </c>
      <c r="I44" s="77">
        <f t="shared" si="4"/>
        <v>721.99</v>
      </c>
      <c r="J44" s="77">
        <f t="shared" si="4"/>
        <v>721.99</v>
      </c>
      <c r="K44" s="77">
        <f t="shared" si="4"/>
        <v>721.99</v>
      </c>
      <c r="L44" s="77">
        <f t="shared" si="4"/>
        <v>721.99</v>
      </c>
      <c r="M44" s="77">
        <f t="shared" si="4"/>
        <v>707</v>
      </c>
      <c r="N44" s="77">
        <f t="shared" si="4"/>
        <v>637</v>
      </c>
      <c r="O44" s="78">
        <f t="shared" si="4"/>
        <v>17615.93</v>
      </c>
      <c r="P44" s="79">
        <f t="shared" si="4"/>
        <v>10494</v>
      </c>
      <c r="Q44" s="77">
        <f t="shared" si="4"/>
        <v>3000</v>
      </c>
      <c r="R44" s="77">
        <f t="shared" si="4"/>
        <v>750</v>
      </c>
      <c r="S44" s="8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</row>
    <row r="45" spans="1:1246" s="38" customFormat="1" ht="15" customHeight="1" x14ac:dyDescent="0.25">
      <c r="B45" s="48"/>
      <c r="C45" s="49"/>
      <c r="D45" s="49"/>
      <c r="E45" s="49"/>
      <c r="F45" s="49"/>
      <c r="G45" s="14"/>
      <c r="H45" s="14"/>
      <c r="I45" s="14"/>
      <c r="J45" s="14"/>
      <c r="K45" s="39"/>
      <c r="L45" s="39"/>
      <c r="M45" s="39"/>
      <c r="N45" s="39"/>
      <c r="O45" s="89">
        <f>P44</f>
        <v>10494</v>
      </c>
      <c r="P45" s="80"/>
      <c r="Q45" s="81"/>
      <c r="R45" s="81"/>
      <c r="S45" s="81"/>
      <c r="T45"/>
      <c r="U45"/>
      <c r="V45"/>
      <c r="W45" s="41"/>
      <c r="X45" s="41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</row>
    <row r="46" spans="1:1246" s="38" customFormat="1" ht="15" customHeight="1" x14ac:dyDescent="0.25">
      <c r="B46" s="48"/>
      <c r="C46" s="81"/>
      <c r="D46" s="81"/>
      <c r="E46" s="81"/>
      <c r="F46" s="81"/>
      <c r="G46" s="3"/>
      <c r="H46" s="3"/>
      <c r="I46" s="3"/>
      <c r="J46" s="3"/>
      <c r="K46" s="39"/>
      <c r="L46" s="39"/>
      <c r="M46" s="39"/>
      <c r="N46" s="40"/>
      <c r="O46" s="102">
        <f>Q44</f>
        <v>3000</v>
      </c>
      <c r="P46" s="86"/>
      <c r="Q46" s="81"/>
      <c r="R46" s="81"/>
      <c r="S46" s="81"/>
      <c r="T46"/>
      <c r="U46"/>
      <c r="V46"/>
      <c r="W46" s="41"/>
      <c r="X46" s="41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</row>
    <row r="47" spans="1:1246" s="38" customFormat="1" ht="15" customHeight="1" thickBot="1" x14ac:dyDescent="0.3">
      <c r="B47" s="48"/>
      <c r="C47" s="81"/>
      <c r="D47" s="81"/>
      <c r="E47" s="81"/>
      <c r="F47" s="81"/>
      <c r="G47" s="3"/>
      <c r="H47" s="3"/>
      <c r="I47" s="3"/>
      <c r="J47" s="3"/>
      <c r="K47" s="39"/>
      <c r="L47" s="39"/>
      <c r="M47" s="39"/>
      <c r="N47" s="40"/>
      <c r="O47" s="101">
        <f>R44</f>
        <v>750</v>
      </c>
      <c r="P47" s="86"/>
      <c r="Q47" s="81"/>
      <c r="R47" s="81"/>
      <c r="S47" s="81"/>
      <c r="T47"/>
      <c r="U47"/>
      <c r="V47"/>
      <c r="W47" s="41"/>
      <c r="X47" s="41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</row>
    <row r="48" spans="1:1246" ht="15.75" thickTop="1" x14ac:dyDescent="0.25">
      <c r="C48" s="3"/>
      <c r="D48" s="3"/>
      <c r="E48" s="120" t="s">
        <v>84</v>
      </c>
      <c r="F48" s="121"/>
      <c r="G48" s="121"/>
      <c r="H48" s="121"/>
      <c r="I48" s="121"/>
      <c r="J48" s="121"/>
      <c r="K48" s="121"/>
      <c r="L48" s="121"/>
      <c r="M48" s="121"/>
      <c r="N48" s="122"/>
      <c r="O48" s="103">
        <f>SUM(O44:O47)</f>
        <v>31859.93</v>
      </c>
      <c r="P48" s="84"/>
      <c r="Q48" s="82"/>
      <c r="R48" s="82"/>
    </row>
    <row r="49" spans="2:24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85">
        <v>7095.36</v>
      </c>
      <c r="P49" s="40" t="s">
        <v>69</v>
      </c>
      <c r="Q49" s="83"/>
      <c r="R49" s="83"/>
    </row>
    <row r="50" spans="2:24" x14ac:dyDescent="0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72">
        <v>10000</v>
      </c>
      <c r="P50" s="73" t="s">
        <v>70</v>
      </c>
      <c r="Q50" s="3"/>
      <c r="R50" s="3"/>
    </row>
    <row r="51" spans="2:24" ht="15.75" thickBot="1" x14ac:dyDescent="0.3">
      <c r="C51" s="3"/>
      <c r="D51" s="96"/>
      <c r="E51" s="106"/>
      <c r="F51" s="106"/>
      <c r="G51" s="106"/>
      <c r="H51" s="106"/>
      <c r="I51" s="107"/>
      <c r="J51" s="104"/>
      <c r="K51" s="105"/>
      <c r="L51" s="3"/>
      <c r="M51" s="3"/>
      <c r="N51" s="3"/>
      <c r="O51" s="8">
        <v>32000</v>
      </c>
      <c r="P51" s="71" t="s">
        <v>53</v>
      </c>
      <c r="Q51" s="3"/>
      <c r="R51" s="3"/>
      <c r="X51" s="42"/>
    </row>
    <row r="52" spans="2:24" ht="16.5" thickTop="1" thickBot="1" x14ac:dyDescent="0.3">
      <c r="B52" s="23"/>
      <c r="C52" s="7"/>
      <c r="D52" s="7"/>
      <c r="E52" s="7"/>
      <c r="F52" s="7"/>
      <c r="G52" s="7"/>
      <c r="H52" s="12"/>
      <c r="I52" s="31"/>
      <c r="J52" s="31"/>
      <c r="K52" s="31"/>
      <c r="L52" s="31"/>
      <c r="M52" s="123" t="s">
        <v>78</v>
      </c>
      <c r="N52" s="124"/>
      <c r="O52" s="88">
        <f>SUM(O49+O50+O51-O48)</f>
        <v>17235.43</v>
      </c>
      <c r="P52" s="87"/>
      <c r="Q52" s="31"/>
      <c r="R52" s="31"/>
    </row>
    <row r="53" spans="2:24" x14ac:dyDescent="0.25">
      <c r="C53" s="3"/>
      <c r="D53" s="3"/>
      <c r="E53" s="3"/>
      <c r="F53" s="3"/>
      <c r="G53" s="3"/>
      <c r="H53" s="4"/>
      <c r="I53" s="32"/>
      <c r="J53" s="3"/>
      <c r="K53" s="3"/>
      <c r="L53" s="3"/>
      <c r="M53" s="3"/>
      <c r="N53" s="3"/>
      <c r="P53" s="3"/>
      <c r="Q53" s="3"/>
      <c r="R53" s="3"/>
    </row>
    <row r="54" spans="2:24" x14ac:dyDescent="0.25">
      <c r="C54" s="3"/>
      <c r="D54" s="3"/>
      <c r="E54" s="3"/>
      <c r="F54" s="3"/>
      <c r="G54" s="3"/>
      <c r="H54" s="4"/>
      <c r="I54" s="32"/>
      <c r="J54" s="3"/>
      <c r="K54" s="3"/>
      <c r="L54" s="3"/>
      <c r="M54" s="3"/>
      <c r="N54" s="3"/>
      <c r="P54" s="3"/>
      <c r="Q54" s="3"/>
      <c r="R54" s="3"/>
      <c r="T54" s="64"/>
    </row>
    <row r="55" spans="2:24" x14ac:dyDescent="0.25">
      <c r="C55" s="3"/>
      <c r="D55" s="3"/>
      <c r="E55" s="3"/>
      <c r="F55" s="3"/>
      <c r="G55" s="3"/>
      <c r="H55" s="4"/>
      <c r="I55" s="32"/>
      <c r="J55" s="3"/>
      <c r="K55" s="3"/>
      <c r="L55" s="3"/>
      <c r="M55" s="3"/>
      <c r="N55" s="3"/>
      <c r="P55" s="3"/>
      <c r="Q55" s="3"/>
      <c r="R55" s="3"/>
      <c r="T55" s="50"/>
    </row>
    <row r="58" spans="2:24" x14ac:dyDescent="0.25">
      <c r="B58"/>
    </row>
  </sheetData>
  <autoFilter ref="B1:B58"/>
  <sortState ref="A2:Q66">
    <sortCondition ref="A2:A66"/>
  </sortState>
  <mergeCells count="2">
    <mergeCell ref="E48:N48"/>
    <mergeCell ref="M52:N52"/>
  </mergeCells>
  <pageMargins left="0.2" right="0.2" top="0.75" bottom="0.75" header="0.3" footer="0.3"/>
  <pageSetup paperSize="196" scale="59" orientation="landscape" r:id="rId1"/>
  <rowBreaks count="1" manualBreakCount="1">
    <brk id="53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Q37"/>
  <sheetViews>
    <sheetView workbookViewId="0">
      <selection activeCell="F3" sqref="F3"/>
    </sheetView>
  </sheetViews>
  <sheetFormatPr defaultRowHeight="15" x14ac:dyDescent="0.25"/>
  <cols>
    <col min="2" max="2" width="27.7109375" bestFit="1" customWidth="1"/>
    <col min="4" max="4" width="26.7109375" bestFit="1" customWidth="1"/>
  </cols>
  <sheetData>
    <row r="1" spans="1:1291" s="1" customFormat="1" ht="45.75" thickBot="1" x14ac:dyDescent="0.3">
      <c r="A1" s="25"/>
      <c r="B1" s="109" t="s">
        <v>89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</row>
    <row r="2" spans="1:1291" x14ac:dyDescent="0.25">
      <c r="A2" s="37" t="s">
        <v>3</v>
      </c>
      <c r="B2" s="37" t="s">
        <v>52</v>
      </c>
      <c r="C2" s="67">
        <v>250</v>
      </c>
    </row>
    <row r="3" spans="1:1291" x14ac:dyDescent="0.25">
      <c r="A3" s="37" t="s">
        <v>3</v>
      </c>
      <c r="B3" s="37" t="s">
        <v>25</v>
      </c>
      <c r="C3" s="67">
        <v>398.84</v>
      </c>
    </row>
    <row r="4" spans="1:1291" x14ac:dyDescent="0.25">
      <c r="A4" s="37" t="s">
        <v>4</v>
      </c>
      <c r="B4" s="37" t="s">
        <v>26</v>
      </c>
      <c r="C4" s="67">
        <v>150</v>
      </c>
      <c r="D4" t="s">
        <v>86</v>
      </c>
    </row>
    <row r="5" spans="1:1291" x14ac:dyDescent="0.25">
      <c r="A5" s="37" t="s">
        <v>3</v>
      </c>
      <c r="B5" s="37" t="s">
        <v>27</v>
      </c>
      <c r="C5" s="67">
        <v>480</v>
      </c>
      <c r="D5" t="s">
        <v>87</v>
      </c>
    </row>
    <row r="6" spans="1:1291" x14ac:dyDescent="0.25">
      <c r="A6" s="37" t="s">
        <v>3</v>
      </c>
      <c r="B6" s="37" t="s">
        <v>37</v>
      </c>
      <c r="C6" s="68">
        <v>50</v>
      </c>
    </row>
    <row r="7" spans="1:1291" x14ac:dyDescent="0.25">
      <c r="A7" s="37" t="s">
        <v>4</v>
      </c>
      <c r="B7" s="37" t="s">
        <v>40</v>
      </c>
      <c r="C7" s="67">
        <v>150</v>
      </c>
    </row>
    <row r="8" spans="1:1291" x14ac:dyDescent="0.25">
      <c r="A8" s="1" t="s">
        <v>3</v>
      </c>
      <c r="B8" s="1" t="s">
        <v>47</v>
      </c>
      <c r="C8" s="68">
        <v>500</v>
      </c>
    </row>
    <row r="9" spans="1:1291" x14ac:dyDescent="0.25">
      <c r="A9" s="1" t="s">
        <v>3</v>
      </c>
      <c r="B9" s="1" t="s">
        <v>48</v>
      </c>
      <c r="C9" s="1"/>
    </row>
    <row r="10" spans="1:1291" x14ac:dyDescent="0.25">
      <c r="A10" s="113"/>
      <c r="B10" s="45"/>
      <c r="C10" s="117"/>
    </row>
    <row r="11" spans="1:1291" x14ac:dyDescent="0.25">
      <c r="A11" s="110" t="s">
        <v>14</v>
      </c>
      <c r="B11" s="112" t="s">
        <v>76</v>
      </c>
      <c r="C11" s="111">
        <v>250</v>
      </c>
      <c r="D11" t="s">
        <v>88</v>
      </c>
    </row>
    <row r="12" spans="1:1291" x14ac:dyDescent="0.25">
      <c r="A12" s="1" t="s">
        <v>14</v>
      </c>
      <c r="B12" s="45" t="s">
        <v>28</v>
      </c>
      <c r="C12" s="10"/>
    </row>
    <row r="13" spans="1:1291" x14ac:dyDescent="0.25">
      <c r="A13" s="115" t="s">
        <v>14</v>
      </c>
      <c r="B13" s="115" t="s">
        <v>29</v>
      </c>
      <c r="C13" s="10"/>
    </row>
    <row r="14" spans="1:1291" s="1" customFormat="1" ht="14.45" customHeight="1" x14ac:dyDescent="0.25">
      <c r="A14" s="1" t="s">
        <v>14</v>
      </c>
      <c r="B14" s="1" t="s">
        <v>51</v>
      </c>
      <c r="C14" s="10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</row>
    <row r="15" spans="1:1291" s="1" customFormat="1" ht="14.45" customHeight="1" x14ac:dyDescent="0.25">
      <c r="A15" s="1" t="s">
        <v>14</v>
      </c>
      <c r="B15" s="1" t="s">
        <v>42</v>
      </c>
      <c r="C15" s="10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</row>
    <row r="16" spans="1:1291" s="1" customFormat="1" ht="14.45" customHeight="1" x14ac:dyDescent="0.25">
      <c r="A16" s="1" t="s">
        <v>14</v>
      </c>
      <c r="B16" s="1" t="s">
        <v>43</v>
      </c>
      <c r="C16" s="20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</row>
    <row r="17" spans="1:1291" s="1" customFormat="1" ht="14.45" customHeight="1" x14ac:dyDescent="0.25">
      <c r="A17" s="37" t="s">
        <v>1</v>
      </c>
      <c r="B17" s="37" t="s">
        <v>32</v>
      </c>
      <c r="C17" s="114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</row>
    <row r="18" spans="1:1291" s="1" customFormat="1" ht="14.45" customHeight="1" x14ac:dyDescent="0.25">
      <c r="A18" s="2" t="s">
        <v>1</v>
      </c>
      <c r="B18" s="2" t="s">
        <v>85</v>
      </c>
      <c r="C18" s="11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</row>
    <row r="19" spans="1:1291" s="1" customFormat="1" x14ac:dyDescent="0.25">
      <c r="A19" s="1" t="s">
        <v>3</v>
      </c>
      <c r="B19" s="1" t="s">
        <v>35</v>
      </c>
      <c r="C19" s="10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</row>
    <row r="20" spans="1:1291" s="1" customFormat="1" x14ac:dyDescent="0.25">
      <c r="A20" s="1" t="s">
        <v>3</v>
      </c>
      <c r="B20" s="37" t="s">
        <v>57</v>
      </c>
      <c r="C20" s="10"/>
      <c r="D20"/>
      <c r="E20"/>
      <c r="F20"/>
      <c r="G20" s="1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</row>
    <row r="21" spans="1:1291" s="1" customFormat="1" x14ac:dyDescent="0.25">
      <c r="A21" s="1" t="s">
        <v>3</v>
      </c>
      <c r="B21" s="1" t="s">
        <v>59</v>
      </c>
      <c r="C21" s="10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</row>
    <row r="22" spans="1:1291" s="1" customFormat="1" x14ac:dyDescent="0.25">
      <c r="A22" s="1" t="s">
        <v>3</v>
      </c>
      <c r="B22" s="1" t="s">
        <v>60</v>
      </c>
      <c r="C22" s="10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</row>
    <row r="23" spans="1:1291" s="1" customFormat="1" ht="14.45" customHeight="1" x14ac:dyDescent="0.25">
      <c r="A23" s="1" t="s">
        <v>3</v>
      </c>
      <c r="B23" s="1" t="s">
        <v>7</v>
      </c>
      <c r="C23" s="10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</row>
    <row r="24" spans="1:1291" s="1" customFormat="1" ht="14.45" customHeight="1" x14ac:dyDescent="0.25">
      <c r="A24" s="1" t="s">
        <v>3</v>
      </c>
      <c r="B24" s="51" t="s">
        <v>61</v>
      </c>
      <c r="C24" s="10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</row>
    <row r="25" spans="1:1291" s="1" customFormat="1" ht="14.45" customHeight="1" x14ac:dyDescent="0.25">
      <c r="A25" s="37" t="s">
        <v>3</v>
      </c>
      <c r="B25" s="37" t="s">
        <v>23</v>
      </c>
      <c r="C25" s="10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</row>
    <row r="26" spans="1:1291" s="1" customFormat="1" ht="14.45" customHeight="1" x14ac:dyDescent="0.25">
      <c r="A26" s="1" t="s">
        <v>3</v>
      </c>
      <c r="B26" s="37" t="s">
        <v>44</v>
      </c>
      <c r="C26" s="10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</row>
    <row r="27" spans="1:1291" s="1" customFormat="1" ht="14.45" customHeight="1" x14ac:dyDescent="0.25">
      <c r="A27" s="1" t="s">
        <v>3</v>
      </c>
      <c r="B27" s="37" t="s">
        <v>45</v>
      </c>
      <c r="C27" s="10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</row>
    <row r="28" spans="1:1291" s="1" customFormat="1" ht="14.45" customHeight="1" x14ac:dyDescent="0.25">
      <c r="A28" s="1" t="s">
        <v>3</v>
      </c>
      <c r="B28" s="37" t="s">
        <v>46</v>
      </c>
      <c r="C28" s="10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</row>
    <row r="29" spans="1:1291" s="1" customFormat="1" ht="14.45" customHeight="1" x14ac:dyDescent="0.25">
      <c r="A29" s="1" t="s">
        <v>3</v>
      </c>
      <c r="B29" s="37" t="s">
        <v>62</v>
      </c>
      <c r="C29" s="10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</row>
    <row r="30" spans="1:1291" s="1" customFormat="1" x14ac:dyDescent="0.25">
      <c r="A30" s="1" t="s">
        <v>3</v>
      </c>
      <c r="B30" s="1" t="s">
        <v>39</v>
      </c>
      <c r="C30" s="1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</row>
    <row r="31" spans="1:1291" s="1" customFormat="1" x14ac:dyDescent="0.25">
      <c r="A31" s="1" t="s">
        <v>3</v>
      </c>
      <c r="B31" s="1" t="s">
        <v>38</v>
      </c>
      <c r="C31" s="10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</row>
    <row r="32" spans="1:1291" s="1" customFormat="1" x14ac:dyDescent="0.25">
      <c r="B32" s="37"/>
      <c r="C32" s="10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</row>
    <row r="33" spans="2:1291" s="1" customFormat="1" ht="15" customHeight="1" x14ac:dyDescent="0.25">
      <c r="B33" s="1" t="s">
        <v>30</v>
      </c>
      <c r="C33" s="10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</row>
    <row r="34" spans="2:1291" s="1" customFormat="1" ht="14.45" customHeight="1" x14ac:dyDescent="0.25">
      <c r="B34" s="1" t="s">
        <v>31</v>
      </c>
      <c r="C34" s="10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</row>
    <row r="35" spans="2:1291" s="1" customFormat="1" ht="14.45" customHeight="1" x14ac:dyDescent="0.25">
      <c r="B35" s="1" t="s">
        <v>33</v>
      </c>
      <c r="C35" s="10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</row>
    <row r="36" spans="2:1291" s="1" customFormat="1" ht="14.45" customHeight="1" x14ac:dyDescent="0.25">
      <c r="B36" s="1" t="s">
        <v>34</v>
      </c>
      <c r="C36" s="10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</row>
    <row r="37" spans="2:1291" s="1" customFormat="1" ht="14.45" customHeight="1" x14ac:dyDescent="0.25">
      <c r="C37" s="20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</row>
  </sheetData>
  <sortState ref="A10:AE30">
    <sortCondition ref="A10:A3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catagory</vt:lpstr>
      <vt:lpstr>Sheet1</vt:lpstr>
      <vt:lpstr>catagory!Print_Area</vt:lpstr>
      <vt:lpstr>catagory!Print_Titles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amco</dc:creator>
  <cp:lastModifiedBy>Pati</cp:lastModifiedBy>
  <cp:lastPrinted>2020-11-14T19:57:57Z</cp:lastPrinted>
  <dcterms:created xsi:type="dcterms:W3CDTF">2019-12-27T17:51:13Z</dcterms:created>
  <dcterms:modified xsi:type="dcterms:W3CDTF">2020-12-16T02:22:08Z</dcterms:modified>
</cp:coreProperties>
</file>